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7185" windowHeight="6375" activeTab="0"/>
  </bookViews>
  <sheets>
    <sheet name="Wykład4" sheetId="1" r:id="rId1"/>
    <sheet name="Wykres 1" sheetId="2" r:id="rId2"/>
    <sheet name="Wielomiany" sheetId="3" r:id="rId3"/>
  </sheets>
  <externalReferences>
    <externalReference r:id="rId6"/>
  </externalReferences>
  <definedNames>
    <definedName name="_1_x">'Wielomiany'!$G$4</definedName>
    <definedName name="a" localSheetId="2">'Wielomiany'!$C$5</definedName>
    <definedName name="a">'Wykres 1'!$C$3</definedName>
    <definedName name="anscount" hidden="1">1</definedName>
    <definedName name="b" localSheetId="2">'Wielomiany'!$D$5</definedName>
    <definedName name="b">'Wykres 1'!$D$3</definedName>
    <definedName name="c" localSheetId="2">'Wielomiany'!$E$5</definedName>
    <definedName name="c">'Wykres 1'!$E$3</definedName>
    <definedName name="d">'Wielomiany'!$F$5</definedName>
    <definedName name="e">'Wielomiany'!$G$5</definedName>
    <definedName name="krok">'Wykres 1'!$F$3</definedName>
    <definedName name="limcount" hidden="1">1</definedName>
    <definedName name="sencount" hidden="1">1</definedName>
    <definedName name="x" localSheetId="0">'Wykład4'!$C$95</definedName>
    <definedName name="x">'Wielomiany'!$C$31:$O$31</definedName>
  </definedNames>
  <calcPr fullCalcOnLoad="1"/>
</workbook>
</file>

<file path=xl/sharedStrings.xml><?xml version="1.0" encoding="utf-8"?>
<sst xmlns="http://schemas.openxmlformats.org/spreadsheetml/2006/main" count="119" uniqueCount="112">
  <si>
    <t>a</t>
  </si>
  <si>
    <t>b</t>
  </si>
  <si>
    <t>c</t>
  </si>
  <si>
    <t>krok</t>
  </si>
  <si>
    <t>y = ax^2 + bx + c</t>
  </si>
  <si>
    <t>x</t>
  </si>
  <si>
    <t>y</t>
  </si>
  <si>
    <t>Kurs EXCELa</t>
  </si>
  <si>
    <t>Nazwy lokalne i nazwy globalne.</t>
  </si>
  <si>
    <t xml:space="preserve">Standardowo zdefiniowana nazwa obowiązuje w każdym z arkuszy skoroszytu. Czyli jest globalna. </t>
  </si>
  <si>
    <r>
      <t xml:space="preserve">Jeśli chcemy by nazwa była ważna tylko w jednym arkuszu, np. chcemy by nazwa </t>
    </r>
    <r>
      <rPr>
        <b/>
        <sz val="10"/>
        <rFont val="Arial CE"/>
        <family val="2"/>
      </rPr>
      <t>Suma</t>
    </r>
  </si>
  <si>
    <t>oznaczała odpowiednie obszary w różnych arkuszach musimy nazwę zdefiniować lokalnie, to znaczy</t>
  </si>
  <si>
    <t xml:space="preserve">nazwę poprzedzić nazwą arkusza i !. </t>
  </si>
  <si>
    <t>d</t>
  </si>
  <si>
    <t>e</t>
  </si>
  <si>
    <t>W(x)</t>
  </si>
  <si>
    <t>Andrzej Strojnowski</t>
  </si>
  <si>
    <t xml:space="preserve"> = x^5 + a*x^4 + b*x^3 + c*x^2 + d*x + e </t>
  </si>
  <si>
    <r>
      <t xml:space="preserve">Możemy </t>
    </r>
    <r>
      <rPr>
        <b/>
        <sz val="10"/>
        <rFont val="Arial CE"/>
        <family val="2"/>
      </rPr>
      <t xml:space="preserve">wstawiać nazwy do formuł </t>
    </r>
    <r>
      <rPr>
        <sz val="10"/>
        <rFont val="Arial CE"/>
        <family val="2"/>
      </rPr>
      <t xml:space="preserve">stosując kolejno </t>
    </r>
    <r>
      <rPr>
        <b/>
        <sz val="10"/>
        <rFont val="Arial CE"/>
        <family val="2"/>
      </rPr>
      <t xml:space="preserve">Wstaw | Nazwa | Wklej </t>
    </r>
    <r>
      <rPr>
        <sz val="10"/>
        <rFont val="Arial CE"/>
        <family val="2"/>
      </rPr>
      <t xml:space="preserve">lub klawisz </t>
    </r>
    <r>
      <rPr>
        <b/>
        <sz val="10"/>
        <rFont val="Arial CE"/>
        <family val="2"/>
      </rPr>
      <t>F3.</t>
    </r>
  </si>
  <si>
    <t>Komenda Narzędzia | Szukaj wyniku pozwala znaleźć rozwiązania wielu problemów matematycznych i podobnych.</t>
  </si>
  <si>
    <r>
      <t>Np. Aby znależć rozwiązania równania 2</t>
    </r>
    <r>
      <rPr>
        <vertAlign val="superscript"/>
        <sz val="10"/>
        <rFont val="Arial CE"/>
        <family val="2"/>
      </rPr>
      <t>x</t>
    </r>
    <r>
      <rPr>
        <sz val="10"/>
        <rFont val="Arial CE"/>
        <family val="0"/>
      </rPr>
      <t>-3x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+1=0</t>
    </r>
  </si>
  <si>
    <t>Zaznaczamy dwie komórki:</t>
  </si>
  <si>
    <r>
      <t>2</t>
    </r>
    <r>
      <rPr>
        <vertAlign val="superscript"/>
        <sz val="10"/>
        <rFont val="Arial CE"/>
        <family val="2"/>
      </rPr>
      <t>x</t>
    </r>
    <r>
      <rPr>
        <sz val="10"/>
        <rFont val="Arial CE"/>
        <family val="0"/>
      </rPr>
      <t>-3x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+1</t>
    </r>
  </si>
  <si>
    <t>zmienna</t>
  </si>
  <si>
    <t>wynik</t>
  </si>
  <si>
    <t>Ustawiamy się na polu wynik i wywołujemy Narzędzia | Szukaj wyniku</t>
  </si>
  <si>
    <t>Pojawia się nam następujące okienko:</t>
  </si>
  <si>
    <t>Nadaj komórce - czyli wynikowi</t>
  </si>
  <si>
    <t>wartość 0</t>
  </si>
  <si>
    <t>Zmieniając komórkę zmienną u nas C152</t>
  </si>
  <si>
    <t>Naciskamy OK. i akceptujemy lub nie wynik.</t>
  </si>
  <si>
    <t>Program szuka zawsze rozwiązan w pobliżu wartości wpisanej w komórce zmienianej.</t>
  </si>
  <si>
    <t>Dlatego aby znaleźć różne rozwiązania czynność przeprowadzamy kilkukrotnie</t>
  </si>
  <si>
    <t>każdym razem wpisując inne wartości.</t>
  </si>
  <si>
    <t>Liczby te możemy uzyskać z wykresu.</t>
  </si>
  <si>
    <t>ustawiając</t>
  </si>
  <si>
    <t>Maksymalną zmianę</t>
  </si>
  <si>
    <t>Aby liczyć z dużą dokładnościa</t>
  </si>
  <si>
    <t>należy zwiększyć</t>
  </si>
  <si>
    <t>Maksymalną liczbę operacji.</t>
  </si>
  <si>
    <t>Dokładność obliczen ustalamy stosując Narzędzia | Opcje | Przeliczanie</t>
  </si>
  <si>
    <t>Excell 97</t>
  </si>
  <si>
    <t>Excell 2000</t>
  </si>
  <si>
    <t>Wykład 4</t>
  </si>
  <si>
    <t>Wstawianie nazw do formuł.</t>
  </si>
  <si>
    <t xml:space="preserve">Jeżeli obszar nazwany składał się tylko z jednej komórki to kliknięcie na tę komórkę podczas pisania formuły </t>
  </si>
  <si>
    <t>wklei nam nazwę komórki. Jeżeli klikniemy na komórkę z większego nazwanego obszaru to wklei się adres komórki.</t>
  </si>
  <si>
    <t>Wkleić nazwę do formuły</t>
  </si>
  <si>
    <t>F3</t>
  </si>
  <si>
    <t>Zdefiniować nazwę</t>
  </si>
  <si>
    <t>CTRL+F3</t>
  </si>
  <si>
    <t>Utworzyć nazwy z etykiet wierszy lub kolumn</t>
  </si>
  <si>
    <t>CTRL+SHIFT+F3</t>
  </si>
  <si>
    <t>Skróty klawiszowe</t>
  </si>
  <si>
    <r>
      <t xml:space="preserve">Zmiany zakresu nazw dokonujemy przez </t>
    </r>
    <r>
      <rPr>
        <b/>
        <sz val="10"/>
        <rFont val="Arial CE"/>
        <family val="2"/>
      </rPr>
      <t>Wstaw|Nazwa|Definiuj</t>
    </r>
  </si>
  <si>
    <t>Nazwy dobrze zachowują się przy wstawianiu wierszy a źle przy przeciąganiu nazwanego obszaru.</t>
  </si>
  <si>
    <t>WYSZUKAJ.PIONOWO</t>
  </si>
  <si>
    <t xml:space="preserve">Przeszukuje skrajną lewą kolumnę tablicy, by znaleźć wartość szczególną i podaje wartość we wskazanej komórce. </t>
  </si>
  <si>
    <t xml:space="preserve">Należy stosować WYSZUKAJ.PIONOWO zamiast WYSZUKAJ.POZIOMO, </t>
  </si>
  <si>
    <t xml:space="preserve">gdy wartości porównawcze są umieszczone w kolumnie </t>
  </si>
  <si>
    <t>z lewej lub prawej strony danych, których się szuka.</t>
  </si>
  <si>
    <t xml:space="preserve">Składnia </t>
  </si>
  <si>
    <t>WYSZUKAJ.PIONOWO(odniesienie, tablica , nr_kolumny, kolumna )</t>
  </si>
  <si>
    <r>
      <t>Odniesienie</t>
    </r>
    <r>
      <rPr>
        <sz val="10"/>
        <rFont val="Arial"/>
        <family val="0"/>
      </rPr>
      <t xml:space="preserve">    jest wartością, którą należy znaleźć w pierwszej kolumnie tablicy. Odniesienie może być wartością, </t>
    </r>
  </si>
  <si>
    <t>adresem lub łańcuchem tekstowym.</t>
  </si>
  <si>
    <r>
      <t>Tablica</t>
    </r>
    <r>
      <rPr>
        <sz val="10"/>
        <rFont val="Arial"/>
        <family val="0"/>
      </rPr>
      <t xml:space="preserve">  jest tablicą z informacją, którą należy przeszukać. Należy użyć adresu zakresu lub nazwy zakresu, </t>
    </r>
  </si>
  <si>
    <t>takiej jak Przykład_2 lub Lista.</t>
  </si>
  <si>
    <r>
      <t>Nr_kolumny</t>
    </r>
    <r>
      <rPr>
        <sz val="10"/>
        <rFont val="Arial"/>
        <family val="0"/>
      </rPr>
      <t xml:space="preserve">    jest to numer kolumny w tablicy, z którego pochodzić powinna pasująca wartość. Nr_kolumny o </t>
    </r>
  </si>
  <si>
    <t xml:space="preserve">wartości 1 daje w wyniku wartość w pierwszej kolumnie tablicy tablica ; nr_kolumny o wartości 2 daje </t>
  </si>
  <si>
    <t xml:space="preserve">w wyniku wartość w drugiej kolumnie tablicy tablica, i tak dalej. Jeśli indeks nr_kolumny jest mniejszy niż 1, </t>
  </si>
  <si>
    <t xml:space="preserve">WYSZUKAJ.PIONOWO podaje w wyniku wartość błędu #WARTOŚĆ!; jeśli indeks nr_kolumny jest większy niż </t>
  </si>
  <si>
    <t>liczba kolumn w tablicy tablica, WYSZUKAJ.PIONOWO daje w wyniku wartość błędu #ADRES!.</t>
  </si>
  <si>
    <r>
      <t xml:space="preserve">Kolumna </t>
    </r>
    <r>
      <rPr>
        <sz val="10"/>
        <rFont val="Arial"/>
        <family val="0"/>
      </rPr>
      <t xml:space="preserve">   jest wartością logiczną wskazującą, czy WYSZUKAJ.PIONOWO ma znaleźć dokładne czy też </t>
    </r>
  </si>
  <si>
    <t xml:space="preserve">przybliżone dopasowanie. Jeżeli parametr ten ma wartość PRAWDA lub został pominięty, wartością wynikową </t>
  </si>
  <si>
    <t xml:space="preserve">będzie dopasowanie przybliżone; innymi słowy, w razie gdyby nie uzyskano dokładnego dopasowania, wynikiem </t>
  </si>
  <si>
    <t xml:space="preserve">będzie następna największa wartość mniejsza niż wartość odniesienie. Jeśli  parametr ma wartość </t>
  </si>
  <si>
    <t>FAŁSZ, WYSZUKAJ.PIONOWO znajdzie dokładne dopasowanie. Jeśli nie znajdzie żadnego, wynikiem będzie</t>
  </si>
  <si>
    <r>
      <t xml:space="preserve"> wartość błędu #N/D. Jeśli wartością parametru </t>
    </r>
    <r>
      <rPr>
        <b/>
        <sz val="10"/>
        <rFont val="Arial CE"/>
        <family val="2"/>
      </rPr>
      <t>kolumna</t>
    </r>
    <r>
      <rPr>
        <sz val="10"/>
        <rFont val="Arial"/>
        <family val="0"/>
      </rPr>
      <t xml:space="preserve"> jest PRAWDA ( 1 lub jest pominięta ), wartości </t>
    </r>
  </si>
  <si>
    <t xml:space="preserve">w pierwszej kolumnie tablicy  powinny być umieszczone w porządku rosnącym : </t>
  </si>
  <si>
    <t xml:space="preserve">..., -2, -1, 0, 1, 2, ... , A-Z, FAŁSZ, PRAWDA; w przeciwnym przypadku WYSZUKAJ.PIONOWO może </t>
  </si>
  <si>
    <t xml:space="preserve">nie podać poprawnej wartości. Jeśli wartością parametru kolumna jest FAŁSZ ( lub 0 ), nie ma potrzeby sortowania </t>
  </si>
  <si>
    <t>tablicy.</t>
  </si>
  <si>
    <t xml:space="preserve">Wartości można umieścić w porządku rosnącym poprzez wybranie polecenia Sortuj z menu Dane i wybranie </t>
  </si>
  <si>
    <t>porządku "Rosnąco".</t>
  </si>
  <si>
    <t>Wartości w pierwszej kolumnie tablicy tablica mogą być tekstami, liczbami lub wartościami logicznymi.</t>
  </si>
  <si>
    <t>Teksty pisane dużymi i małymi literami są równoważne.</t>
  </si>
  <si>
    <t xml:space="preserve">Jeśli WYSZUKAJ.PIONOWO nie może znaleźć odniesienia i wartością argumentu kolumna jest PRAWDA, funkcja </t>
  </si>
  <si>
    <t>użyje największej wartości nie większej od odniesienia.</t>
  </si>
  <si>
    <t xml:space="preserve">Jeśli wartość szukana_wartość jest mniejsza niż najmniejsza wartość w pierwszej kolumnie tablicy tablica, </t>
  </si>
  <si>
    <t>wynikiem funkcji WYSZUKAJ.PIONOWO będzie wartość błędu #N/D.</t>
  </si>
  <si>
    <t>Przykład 2</t>
  </si>
  <si>
    <t>A</t>
  </si>
  <si>
    <t>B</t>
  </si>
  <si>
    <t>C</t>
  </si>
  <si>
    <t>Zakupy</t>
  </si>
  <si>
    <t>Rabat</t>
  </si>
  <si>
    <t>Typ</t>
  </si>
  <si>
    <t xml:space="preserve"> =WYSZUKAJ.PIONOWO(60000;Przykład_2;2)</t>
  </si>
  <si>
    <t>X</t>
  </si>
  <si>
    <t xml:space="preserve"> =WYSZUKAJ.PIONOWO(60000;Przykład_2;2;0)</t>
  </si>
  <si>
    <t>XX</t>
  </si>
  <si>
    <t xml:space="preserve"> =WYSZUKAJ.PIONOWO(60000;Przykład_2;3;1)</t>
  </si>
  <si>
    <t>XXX</t>
  </si>
  <si>
    <t xml:space="preserve"> =WYSZUKAJ.PIONOWO(65000;Przykład_2;2;1)</t>
  </si>
  <si>
    <t>L</t>
  </si>
  <si>
    <t xml:space="preserve"> =WYSZUKAJ.PIONOWO(65000;Przykład_2;2;0)</t>
  </si>
  <si>
    <t>LL</t>
  </si>
  <si>
    <t xml:space="preserve"> =WYSZUKAJ.PIONOWO(600;Przykład_2;2)</t>
  </si>
  <si>
    <t>LLL</t>
  </si>
  <si>
    <t xml:space="preserve"> =WYSZUKAJ.PIONOWO(60000;Przykład_2;0)</t>
  </si>
  <si>
    <t>XL</t>
  </si>
  <si>
    <t xml:space="preserve"> =WYSZUKAJ.PIONOWO(60000;Przykład_2;5)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</si>
</sst>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\ \$_);\(#,##0\ \$\)"/>
    <numFmt numFmtId="169" formatCode="General\ \ "/>
    <numFmt numFmtId="170" formatCode=";;;"/>
    <numFmt numFmtId="171" formatCode="0.0000"/>
    <numFmt numFmtId="172" formatCode="00\-000"/>
    <numFmt numFmtId="173" formatCode="d\ mmmm\ yyyy"/>
    <numFmt numFmtId="174" formatCode="0.0"/>
    <numFmt numFmtId="175" formatCode="#,##0.0"/>
    <numFmt numFmtId="176" formatCode="dddd"/>
    <numFmt numFmtId="177" formatCode="dd\ mmm\ yy"/>
    <numFmt numFmtId="178" formatCode="#&quot; &quot;??/16"/>
    <numFmt numFmtId="179" formatCode="0.00_ ;[Red]\-0.00\ "/>
    <numFmt numFmtId="180" formatCode="0.000_ ;[Red]\-0.000\ 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.25"/>
      <name val="Arial CE"/>
      <family val="0"/>
    </font>
    <font>
      <b/>
      <sz val="11"/>
      <name val="Arial CE"/>
      <family val="2"/>
    </font>
    <font>
      <b/>
      <sz val="12"/>
      <name val="Arial"/>
      <family val="2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81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WYKRES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25"/>
          <c:w val="0.86725"/>
          <c:h val="0.86225"/>
        </c:manualLayout>
      </c:layout>
      <c:lineChart>
        <c:grouping val="stacked"/>
        <c:varyColors val="0"/>
        <c:ser>
          <c:idx val="0"/>
          <c:order val="0"/>
          <c:tx>
            <c:strRef>
              <c:f>'Wykres 1'!$B$8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'Wykres 1'!$C$7:$AA$7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'Wykres 1'!$C$8:$AA$8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0750960"/>
        <c:axId val="54105457"/>
      </c:lineChart>
      <c:catAx>
        <c:axId val="5075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Tytuł osi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05457"/>
        <c:crossesAt val="0"/>
        <c:auto val="0"/>
        <c:lblOffset val="100"/>
        <c:noMultiLvlLbl val="0"/>
      </c:catAx>
      <c:valAx>
        <c:axId val="5410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Tytuł osi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50960"/>
        <c:crossesAt val="10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8075"/>
          <c:w val="0.936"/>
          <c:h val="0.78325"/>
        </c:manualLayout>
      </c:layout>
      <c:scatterChart>
        <c:scatterStyle val="smooth"/>
        <c:varyColors val="0"/>
        <c:ser>
          <c:idx val="1"/>
          <c:order val="0"/>
          <c:tx>
            <c:strRef>
              <c:f>Wielomiany!$B$29</c:f>
              <c:strCache>
                <c:ptCount val="1"/>
                <c:pt idx="0">
                  <c:v>W(x)  = x^5 + 1*x^4 - 1*x^3 - 5*x^2 + 1*x + 2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Wielomiany!$C$31:$O$31</c:f>
              <c:numCache/>
            </c:numRef>
          </c:xVal>
          <c:yVal>
            <c:numRef>
              <c:f>Wielomiany!$C$30:$O$30</c:f>
              <c:numCache/>
            </c:numRef>
          </c:yVal>
          <c:smooth val="1"/>
        </c:ser>
        <c:axId val="17187066"/>
        <c:axId val="20465867"/>
      </c:scatterChart>
      <c:valAx>
        <c:axId val="17187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465867"/>
        <c:crosses val="autoZero"/>
        <c:crossBetween val="midCat"/>
        <c:dispUnits/>
      </c:valAx>
      <c:valAx>
        <c:axId val="20465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18706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"/>
          <c:y val="0.0107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47625</xdr:rowOff>
    </xdr:from>
    <xdr:to>
      <xdr:col>5</xdr:col>
      <xdr:colOff>228600</xdr:colOff>
      <xdr:row>7</xdr:row>
      <xdr:rowOff>76200</xdr:rowOff>
    </xdr:to>
    <xdr:sp>
      <xdr:nvSpPr>
        <xdr:cNvPr id="1" name="Tekst 2"/>
        <xdr:cNvSpPr txBox="1">
          <a:spLocks noChangeArrowheads="1"/>
        </xdr:cNvSpPr>
      </xdr:nvSpPr>
      <xdr:spPr>
        <a:xfrm>
          <a:off x="161925" y="1352550"/>
          <a:ext cx="402907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Nazwy</a:t>
          </a:r>
        </a:p>
      </xdr:txBody>
    </xdr:sp>
    <xdr:clientData/>
  </xdr:twoCellAnchor>
  <xdr:twoCellAnchor>
    <xdr:from>
      <xdr:col>3</xdr:col>
      <xdr:colOff>219075</xdr:colOff>
      <xdr:row>26</xdr:row>
      <xdr:rowOff>76200</xdr:rowOff>
    </xdr:from>
    <xdr:to>
      <xdr:col>4</xdr:col>
      <xdr:colOff>523875</xdr:colOff>
      <xdr:row>27</xdr:row>
      <xdr:rowOff>133350</xdr:rowOff>
    </xdr:to>
    <xdr:sp>
      <xdr:nvSpPr>
        <xdr:cNvPr id="2" name="Tekst 102"/>
        <xdr:cNvSpPr txBox="1">
          <a:spLocks noChangeArrowheads="1"/>
        </xdr:cNvSpPr>
      </xdr:nvSpPr>
      <xdr:spPr>
        <a:xfrm>
          <a:off x="2724150" y="510540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Wykład3!Suma</a:t>
          </a:r>
        </a:p>
      </xdr:txBody>
    </xdr:sp>
    <xdr:clientData/>
  </xdr:twoCellAnchor>
  <xdr:twoCellAnchor>
    <xdr:from>
      <xdr:col>2</xdr:col>
      <xdr:colOff>19050</xdr:colOff>
      <xdr:row>26</xdr:row>
      <xdr:rowOff>66675</xdr:rowOff>
    </xdr:from>
    <xdr:to>
      <xdr:col>3</xdr:col>
      <xdr:colOff>209550</xdr:colOff>
      <xdr:row>27</xdr:row>
      <xdr:rowOff>0</xdr:rowOff>
    </xdr:to>
    <xdr:sp>
      <xdr:nvSpPr>
        <xdr:cNvPr id="3" name="Line 103"/>
        <xdr:cNvSpPr>
          <a:spLocks/>
        </xdr:cNvSpPr>
      </xdr:nvSpPr>
      <xdr:spPr>
        <a:xfrm flipH="1" flipV="1">
          <a:off x="1714500" y="5095875"/>
          <a:ext cx="1000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4</xdr:col>
      <xdr:colOff>314325</xdr:colOff>
      <xdr:row>88</xdr:row>
      <xdr:rowOff>38100</xdr:rowOff>
    </xdr:to>
    <xdr:sp>
      <xdr:nvSpPr>
        <xdr:cNvPr id="4" name="Tekst 25"/>
        <xdr:cNvSpPr txBox="1">
          <a:spLocks noChangeArrowheads="1"/>
        </xdr:cNvSpPr>
      </xdr:nvSpPr>
      <xdr:spPr>
        <a:xfrm>
          <a:off x="219075" y="14773275"/>
          <a:ext cx="32099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Szukaj wyniku</a:t>
          </a:r>
        </a:p>
      </xdr:txBody>
    </xdr:sp>
    <xdr:clientData/>
  </xdr:twoCellAnchor>
  <xdr:twoCellAnchor>
    <xdr:from>
      <xdr:col>1</xdr:col>
      <xdr:colOff>1285875</xdr:colOff>
      <xdr:row>95</xdr:row>
      <xdr:rowOff>19050</xdr:rowOff>
    </xdr:from>
    <xdr:to>
      <xdr:col>2</xdr:col>
      <xdr:colOff>304800</xdr:colOff>
      <xdr:row>96</xdr:row>
      <xdr:rowOff>142875</xdr:rowOff>
    </xdr:to>
    <xdr:sp>
      <xdr:nvSpPr>
        <xdr:cNvPr id="5" name="Line 111"/>
        <xdr:cNvSpPr>
          <a:spLocks/>
        </xdr:cNvSpPr>
      </xdr:nvSpPr>
      <xdr:spPr>
        <a:xfrm flipV="1">
          <a:off x="1504950" y="16287750"/>
          <a:ext cx="495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95</xdr:row>
      <xdr:rowOff>9525</xdr:rowOff>
    </xdr:from>
    <xdr:to>
      <xdr:col>3</xdr:col>
      <xdr:colOff>209550</xdr:colOff>
      <xdr:row>97</xdr:row>
      <xdr:rowOff>19050</xdr:rowOff>
    </xdr:to>
    <xdr:sp>
      <xdr:nvSpPr>
        <xdr:cNvPr id="6" name="Line 112"/>
        <xdr:cNvSpPr>
          <a:spLocks/>
        </xdr:cNvSpPr>
      </xdr:nvSpPr>
      <xdr:spPr>
        <a:xfrm flipV="1">
          <a:off x="2714625" y="1627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106</xdr:row>
      <xdr:rowOff>57150</xdr:rowOff>
    </xdr:from>
    <xdr:to>
      <xdr:col>5</xdr:col>
      <xdr:colOff>9525</xdr:colOff>
      <xdr:row>106</xdr:row>
      <xdr:rowOff>76200</xdr:rowOff>
    </xdr:to>
    <xdr:sp>
      <xdr:nvSpPr>
        <xdr:cNvPr id="7" name="Line 113"/>
        <xdr:cNvSpPr>
          <a:spLocks/>
        </xdr:cNvSpPr>
      </xdr:nvSpPr>
      <xdr:spPr>
        <a:xfrm flipV="1">
          <a:off x="809625" y="18107025"/>
          <a:ext cx="3162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133350</xdr:rowOff>
    </xdr:from>
    <xdr:to>
      <xdr:col>4</xdr:col>
      <xdr:colOff>800100</xdr:colOff>
      <xdr:row>108</xdr:row>
      <xdr:rowOff>85725</xdr:rowOff>
    </xdr:to>
    <xdr:sp>
      <xdr:nvSpPr>
        <xdr:cNvPr id="8" name="Line 114"/>
        <xdr:cNvSpPr>
          <a:spLocks/>
        </xdr:cNvSpPr>
      </xdr:nvSpPr>
      <xdr:spPr>
        <a:xfrm flipV="1">
          <a:off x="2533650" y="18345150"/>
          <a:ext cx="1381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127</xdr:row>
      <xdr:rowOff>57150</xdr:rowOff>
    </xdr:from>
    <xdr:to>
      <xdr:col>4</xdr:col>
      <xdr:colOff>762000</xdr:colOff>
      <xdr:row>130</xdr:row>
      <xdr:rowOff>47625</xdr:rowOff>
    </xdr:to>
    <xdr:sp>
      <xdr:nvSpPr>
        <xdr:cNvPr id="9" name="Line 119"/>
        <xdr:cNvSpPr>
          <a:spLocks/>
        </xdr:cNvSpPr>
      </xdr:nvSpPr>
      <xdr:spPr>
        <a:xfrm>
          <a:off x="1247775" y="21507450"/>
          <a:ext cx="2628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121</xdr:row>
      <xdr:rowOff>47625</xdr:rowOff>
    </xdr:from>
    <xdr:to>
      <xdr:col>7</xdr:col>
      <xdr:colOff>361950</xdr:colOff>
      <xdr:row>130</xdr:row>
      <xdr:rowOff>38100</xdr:rowOff>
    </xdr:to>
    <xdr:sp>
      <xdr:nvSpPr>
        <xdr:cNvPr id="10" name="Line 120"/>
        <xdr:cNvSpPr>
          <a:spLocks/>
        </xdr:cNvSpPr>
      </xdr:nvSpPr>
      <xdr:spPr>
        <a:xfrm>
          <a:off x="1276350" y="20526375"/>
          <a:ext cx="4486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102</xdr:row>
      <xdr:rowOff>114300</xdr:rowOff>
    </xdr:from>
    <xdr:to>
      <xdr:col>8</xdr:col>
      <xdr:colOff>704850</xdr:colOff>
      <xdr:row>110</xdr:row>
      <xdr:rowOff>133350</xdr:rowOff>
    </xdr:to>
    <xdr:pic>
      <xdr:nvPicPr>
        <xdr:cNvPr id="1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7516475"/>
          <a:ext cx="20669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219075</xdr:colOff>
      <xdr:row>32</xdr:row>
      <xdr:rowOff>95250</xdr:rowOff>
    </xdr:from>
    <xdr:to>
      <xdr:col>4</xdr:col>
      <xdr:colOff>342900</xdr:colOff>
      <xdr:row>36</xdr:row>
      <xdr:rowOff>38100</xdr:rowOff>
    </xdr:to>
    <xdr:sp>
      <xdr:nvSpPr>
        <xdr:cNvPr id="12" name="Tekst 84"/>
        <xdr:cNvSpPr txBox="1">
          <a:spLocks noChangeArrowheads="1"/>
        </xdr:cNvSpPr>
      </xdr:nvSpPr>
      <xdr:spPr>
        <a:xfrm>
          <a:off x="219075" y="6096000"/>
          <a:ext cx="3238500" cy="5905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Funkcje wyszukiwania i adresu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19050</xdr:rowOff>
    </xdr:from>
    <xdr:to>
      <xdr:col>23</xdr:col>
      <xdr:colOff>171450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876300" y="14192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0.1225</cdr:y>
    </cdr:from>
    <cdr:to>
      <cdr:x>0.34175</cdr:x>
      <cdr:y>0.2335</cdr:y>
    </cdr:to>
    <cdr:sp>
      <cdr:nvSpPr>
        <cdr:cNvPr id="1" name="Line 1"/>
        <cdr:cNvSpPr>
          <a:spLocks/>
        </cdr:cNvSpPr>
      </cdr:nvSpPr>
      <cdr:spPr>
        <a:xfrm flipH="1" flipV="1">
          <a:off x="1609725" y="333375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0.64375</cdr:y>
    </cdr:from>
    <cdr:to>
      <cdr:x>0.965</cdr:x>
      <cdr:y>0.6445</cdr:y>
    </cdr:to>
    <cdr:sp>
      <cdr:nvSpPr>
        <cdr:cNvPr id="2" name="Line 2"/>
        <cdr:cNvSpPr>
          <a:spLocks/>
        </cdr:cNvSpPr>
      </cdr:nvSpPr>
      <cdr:spPr>
        <a:xfrm>
          <a:off x="4314825" y="1752600"/>
          <a:ext cx="238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</cdr:x>
      <cdr:y>0.12225</cdr:y>
    </cdr:from>
    <cdr:to>
      <cdr:x>0.40125</cdr:x>
      <cdr:y>0.21275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333375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Y</a:t>
          </a:r>
        </a:p>
      </cdr:txBody>
    </cdr:sp>
  </cdr:relSizeAnchor>
  <cdr:relSizeAnchor xmlns:cdr="http://schemas.openxmlformats.org/drawingml/2006/chartDrawing">
    <cdr:from>
      <cdr:x>0.914</cdr:x>
      <cdr:y>0.507</cdr:y>
    </cdr:from>
    <cdr:to>
      <cdr:x>0.95625</cdr:x>
      <cdr:y>0.5975</cdr:y>
    </cdr:to>
    <cdr:sp>
      <cdr:nvSpPr>
        <cdr:cNvPr id="4" name="TextBox 4"/>
        <cdr:cNvSpPr txBox="1">
          <a:spLocks noChangeArrowheads="1"/>
        </cdr:cNvSpPr>
      </cdr:nvSpPr>
      <cdr:spPr>
        <a:xfrm>
          <a:off x="4314825" y="1381125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95250</xdr:rowOff>
    </xdr:from>
    <xdr:to>
      <xdr:col>11</xdr:col>
      <xdr:colOff>400050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38150" y="1609725"/>
        <a:ext cx="4724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&#322;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ład4"/>
      <sheetName val="Błędy"/>
      <sheetName val="Rysunki"/>
      <sheetName val="Wyszukaj.."/>
      <sheetName val="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7"/>
  <sheetViews>
    <sheetView showGridLines="0" tabSelected="1" zoomScaleSheetLayoutView="90" workbookViewId="0" topLeftCell="A1">
      <selection activeCell="B5" sqref="B5"/>
    </sheetView>
  </sheetViews>
  <sheetFormatPr defaultColWidth="9.140625" defaultRowHeight="12.75"/>
  <cols>
    <col min="1" max="1" width="3.28125" style="2" customWidth="1"/>
    <col min="2" max="2" width="22.140625" style="2" customWidth="1"/>
    <col min="3" max="3" width="12.140625" style="2" customWidth="1"/>
    <col min="4" max="4" width="9.140625" style="2" customWidth="1"/>
    <col min="5" max="5" width="12.7109375" style="2" customWidth="1"/>
    <col min="6" max="6" width="9.140625" style="2" customWidth="1"/>
    <col min="7" max="7" width="12.421875" style="2" customWidth="1"/>
    <col min="8" max="8" width="14.28125" style="2" customWidth="1"/>
    <col min="9" max="9" width="18.8515625" style="2" customWidth="1"/>
    <col min="10" max="10" width="4.421875" style="2" customWidth="1"/>
    <col min="11" max="16384" width="9.140625" style="2" customWidth="1"/>
  </cols>
  <sheetData>
    <row r="2" spans="1:10" ht="18">
      <c r="A2" s="44" t="s">
        <v>7</v>
      </c>
      <c r="B2" s="44"/>
      <c r="C2" s="44"/>
      <c r="D2" s="44"/>
      <c r="E2" s="44"/>
      <c r="F2" s="44"/>
      <c r="G2" s="44"/>
      <c r="H2" s="1"/>
      <c r="I2" s="1"/>
      <c r="J2" s="1"/>
    </row>
    <row r="3" spans="1:10" ht="18">
      <c r="A3" s="45" t="s">
        <v>43</v>
      </c>
      <c r="B3" s="45"/>
      <c r="C3" s="45"/>
      <c r="D3" s="45"/>
      <c r="E3" s="45"/>
      <c r="F3" s="45"/>
      <c r="G3" s="45"/>
      <c r="H3" s="1"/>
      <c r="I3" s="1"/>
      <c r="J3" s="1"/>
    </row>
    <row r="4" spans="1:9" ht="18" customHeight="1">
      <c r="A4" s="46" t="s">
        <v>16</v>
      </c>
      <c r="B4" s="46"/>
      <c r="C4" s="46"/>
      <c r="D4" s="46"/>
      <c r="E4" s="46"/>
      <c r="F4" s="46"/>
      <c r="G4" s="46"/>
      <c r="H4" s="33"/>
      <c r="I4" s="33"/>
    </row>
    <row r="5" spans="1:9" ht="18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3"/>
      <c r="B6"/>
      <c r="C6" s="33"/>
      <c r="D6" s="33"/>
      <c r="E6" s="33"/>
      <c r="F6" s="33"/>
      <c r="G6" s="33"/>
      <c r="H6" s="33"/>
      <c r="I6" s="33"/>
    </row>
    <row r="7" ht="24.75" customHeight="1"/>
    <row r="9" ht="12.75">
      <c r="B9" s="21" t="s">
        <v>44</v>
      </c>
    </row>
    <row r="10" ht="12.75">
      <c r="B10" s="2" t="s">
        <v>18</v>
      </c>
    </row>
    <row r="12" ht="12.75">
      <c r="B12" s="2" t="s">
        <v>45</v>
      </c>
    </row>
    <row r="13" ht="12.75">
      <c r="B13" s="2" t="s">
        <v>46</v>
      </c>
    </row>
    <row r="15" ht="12.75">
      <c r="B15" s="21" t="s">
        <v>53</v>
      </c>
    </row>
    <row r="17" spans="2:6" ht="16.5" customHeight="1">
      <c r="B17" s="47" t="s">
        <v>47</v>
      </c>
      <c r="C17" s="47"/>
      <c r="D17" s="47"/>
      <c r="E17" s="47" t="s">
        <v>48</v>
      </c>
      <c r="F17" s="47"/>
    </row>
    <row r="18" spans="2:6" ht="15" customHeight="1">
      <c r="B18" s="47" t="s">
        <v>49</v>
      </c>
      <c r="C18" s="47"/>
      <c r="D18" s="47"/>
      <c r="E18" s="47" t="s">
        <v>50</v>
      </c>
      <c r="F18" s="47"/>
    </row>
    <row r="19" spans="2:6" ht="20.25" customHeight="1">
      <c r="B19" s="47" t="s">
        <v>51</v>
      </c>
      <c r="C19" s="47"/>
      <c r="D19" s="47"/>
      <c r="E19" s="47" t="s">
        <v>52</v>
      </c>
      <c r="F19" s="47"/>
    </row>
    <row r="20" spans="2:6" ht="20.25" customHeight="1">
      <c r="B20" s="34"/>
      <c r="C20" s="34"/>
      <c r="D20" s="34"/>
      <c r="E20" s="34"/>
      <c r="F20" s="34"/>
    </row>
    <row r="21" ht="12.75">
      <c r="B21" s="21" t="s">
        <v>8</v>
      </c>
    </row>
    <row r="23" ht="12.75">
      <c r="B23" s="2" t="s">
        <v>9</v>
      </c>
    </row>
    <row r="24" ht="12.75">
      <c r="B24" s="2" t="s">
        <v>10</v>
      </c>
    </row>
    <row r="25" ht="12.75">
      <c r="B25" s="2" t="s">
        <v>11</v>
      </c>
    </row>
    <row r="26" ht="18" customHeight="1">
      <c r="B26" s="2" t="s">
        <v>12</v>
      </c>
    </row>
    <row r="27" ht="12.75">
      <c r="B27" s="22"/>
    </row>
    <row r="30" ht="12.75">
      <c r="B30" s="2" t="s">
        <v>54</v>
      </c>
    </row>
    <row r="32" ht="12.75">
      <c r="B32" s="2" t="s">
        <v>55</v>
      </c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 s="21" t="s">
        <v>56</v>
      </c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 t="s">
        <v>57</v>
      </c>
      <c r="B40"/>
      <c r="C40"/>
      <c r="D40"/>
      <c r="E40"/>
      <c r="F40"/>
      <c r="G40"/>
      <c r="H40"/>
      <c r="I40"/>
      <c r="J40"/>
      <c r="K40"/>
    </row>
    <row r="41" spans="1:11" ht="12.75">
      <c r="A41" t="s">
        <v>58</v>
      </c>
      <c r="B41"/>
      <c r="C41"/>
      <c r="D41"/>
      <c r="E41"/>
      <c r="F41"/>
      <c r="G41"/>
      <c r="H41"/>
      <c r="I41"/>
      <c r="J41"/>
      <c r="K41"/>
    </row>
    <row r="42" spans="1:11" ht="12.75">
      <c r="A42" t="s">
        <v>59</v>
      </c>
      <c r="B42"/>
      <c r="C42"/>
      <c r="D42"/>
      <c r="E42"/>
      <c r="F42"/>
      <c r="G42"/>
      <c r="H42"/>
      <c r="I42"/>
      <c r="J42"/>
      <c r="K42"/>
    </row>
    <row r="43" spans="1:11" ht="12.75">
      <c r="A43" t="s">
        <v>60</v>
      </c>
      <c r="B43"/>
      <c r="C43"/>
      <c r="D43"/>
      <c r="E43"/>
      <c r="F43"/>
      <c r="G43"/>
      <c r="H43"/>
      <c r="I43"/>
      <c r="J43"/>
      <c r="K43"/>
    </row>
    <row r="44" spans="1:11" ht="12.75">
      <c r="A44" t="s">
        <v>61</v>
      </c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 s="21" t="s">
        <v>62</v>
      </c>
      <c r="B46"/>
      <c r="C46"/>
      <c r="D46"/>
      <c r="E46"/>
      <c r="F46"/>
      <c r="G46"/>
      <c r="H46"/>
      <c r="I46"/>
      <c r="J46"/>
      <c r="K46"/>
    </row>
    <row r="47" spans="1:11" ht="12.75">
      <c r="A47" s="21" t="s">
        <v>63</v>
      </c>
      <c r="B47"/>
      <c r="C47"/>
      <c r="D47"/>
      <c r="E47"/>
      <c r="F47"/>
      <c r="G47"/>
      <c r="H47"/>
      <c r="I47"/>
      <c r="J47"/>
      <c r="K47"/>
    </row>
    <row r="48" spans="1:11" ht="12.75">
      <c r="A48" t="s">
        <v>64</v>
      </c>
      <c r="B48"/>
      <c r="C48"/>
      <c r="D48"/>
      <c r="E48"/>
      <c r="F48"/>
      <c r="G48"/>
      <c r="H48"/>
      <c r="I48"/>
      <c r="J48"/>
      <c r="K48"/>
    </row>
    <row r="49" spans="1:11" ht="12.75">
      <c r="A49" s="21" t="s">
        <v>65</v>
      </c>
      <c r="B49"/>
      <c r="C49"/>
      <c r="D49"/>
      <c r="E49"/>
      <c r="F49"/>
      <c r="G49"/>
      <c r="H49"/>
      <c r="I49"/>
      <c r="J49"/>
      <c r="K49"/>
    </row>
    <row r="50" spans="1:11" ht="12.75">
      <c r="A50" t="s">
        <v>66</v>
      </c>
      <c r="B50"/>
      <c r="C50"/>
      <c r="D50"/>
      <c r="E50"/>
      <c r="F50"/>
      <c r="G50"/>
      <c r="H50"/>
      <c r="I50"/>
      <c r="J50"/>
      <c r="K50"/>
    </row>
    <row r="51" spans="1:11" ht="12.75">
      <c r="A51" s="21" t="s">
        <v>67</v>
      </c>
      <c r="B51"/>
      <c r="C51"/>
      <c r="D51"/>
      <c r="E51"/>
      <c r="F51"/>
      <c r="G51"/>
      <c r="H51"/>
      <c r="I51"/>
      <c r="J51"/>
      <c r="K51"/>
    </row>
    <row r="52" spans="1:11" ht="12.75">
      <c r="A52" t="s">
        <v>68</v>
      </c>
      <c r="B52"/>
      <c r="C52"/>
      <c r="D52"/>
      <c r="E52"/>
      <c r="F52"/>
      <c r="G52"/>
      <c r="H52"/>
      <c r="I52"/>
      <c r="J52"/>
      <c r="K52"/>
    </row>
    <row r="53" spans="1:11" ht="12.75">
      <c r="A53" t="s">
        <v>69</v>
      </c>
      <c r="B53"/>
      <c r="C53"/>
      <c r="D53"/>
      <c r="E53"/>
      <c r="F53"/>
      <c r="G53"/>
      <c r="H53"/>
      <c r="I53"/>
      <c r="J53"/>
      <c r="K53"/>
    </row>
    <row r="54" spans="1:11" ht="12.75">
      <c r="A54" t="s">
        <v>70</v>
      </c>
      <c r="B54"/>
      <c r="C54"/>
      <c r="D54"/>
      <c r="E54"/>
      <c r="F54"/>
      <c r="G54"/>
      <c r="H54"/>
      <c r="I54"/>
      <c r="J54"/>
      <c r="K54"/>
    </row>
    <row r="55" spans="1:11" ht="12.75">
      <c r="A55" t="s">
        <v>71</v>
      </c>
      <c r="B55"/>
      <c r="C55"/>
      <c r="D55"/>
      <c r="E55"/>
      <c r="F55"/>
      <c r="G55"/>
      <c r="H55"/>
      <c r="I55"/>
      <c r="J55"/>
      <c r="K55"/>
    </row>
    <row r="56" spans="1:11" ht="12.75">
      <c r="A56" s="21" t="s">
        <v>72</v>
      </c>
      <c r="B56"/>
      <c r="C56"/>
      <c r="D56"/>
      <c r="E56"/>
      <c r="F56"/>
      <c r="G56"/>
      <c r="H56"/>
      <c r="I56"/>
      <c r="J56"/>
      <c r="K56"/>
    </row>
    <row r="57" spans="1:11" ht="12.75">
      <c r="A57" t="s">
        <v>73</v>
      </c>
      <c r="B57"/>
      <c r="C57"/>
      <c r="D57"/>
      <c r="E57"/>
      <c r="F57"/>
      <c r="G57"/>
      <c r="H57"/>
      <c r="I57"/>
      <c r="J57"/>
      <c r="K57"/>
    </row>
    <row r="58" spans="1:11" ht="12.75">
      <c r="A58" t="s">
        <v>74</v>
      </c>
      <c r="B58"/>
      <c r="C58"/>
      <c r="D58"/>
      <c r="E58"/>
      <c r="F58"/>
      <c r="G58"/>
      <c r="H58"/>
      <c r="I58"/>
      <c r="J58"/>
      <c r="K58"/>
    </row>
    <row r="59" spans="1:11" ht="12.75">
      <c r="A59" t="s">
        <v>75</v>
      </c>
      <c r="B59"/>
      <c r="C59"/>
      <c r="D59"/>
      <c r="E59"/>
      <c r="F59"/>
      <c r="G59"/>
      <c r="H59"/>
      <c r="I59"/>
      <c r="J59"/>
      <c r="K59"/>
    </row>
    <row r="60" spans="1:11" ht="12.75">
      <c r="A60" t="s">
        <v>76</v>
      </c>
      <c r="B60"/>
      <c r="C60"/>
      <c r="D60"/>
      <c r="E60"/>
      <c r="F60"/>
      <c r="G60"/>
      <c r="H60"/>
      <c r="I60"/>
      <c r="J60"/>
      <c r="K60"/>
    </row>
    <row r="61" spans="1:11" ht="12.75">
      <c r="A61" t="s">
        <v>77</v>
      </c>
      <c r="B61"/>
      <c r="C61"/>
      <c r="D61"/>
      <c r="E61"/>
      <c r="F61"/>
      <c r="G61"/>
      <c r="H61"/>
      <c r="I61"/>
      <c r="J61"/>
      <c r="K61"/>
    </row>
    <row r="62" spans="1:11" ht="12.75">
      <c r="A62" t="s">
        <v>78</v>
      </c>
      <c r="B62"/>
      <c r="C62"/>
      <c r="D62"/>
      <c r="E62"/>
      <c r="F62"/>
      <c r="G62"/>
      <c r="H62"/>
      <c r="I62"/>
      <c r="J62"/>
      <c r="K62"/>
    </row>
    <row r="63" spans="1:11" ht="12.75">
      <c r="A63" t="s">
        <v>79</v>
      </c>
      <c r="B63"/>
      <c r="C63"/>
      <c r="D63"/>
      <c r="E63"/>
      <c r="F63"/>
      <c r="G63"/>
      <c r="H63"/>
      <c r="I63"/>
      <c r="J63"/>
      <c r="K63"/>
    </row>
    <row r="64" spans="1:11" ht="12.75">
      <c r="A64" t="s">
        <v>80</v>
      </c>
      <c r="B64"/>
      <c r="C64"/>
      <c r="D64"/>
      <c r="E64"/>
      <c r="F64"/>
      <c r="G64"/>
      <c r="H64"/>
      <c r="I64"/>
      <c r="J64"/>
      <c r="K64"/>
    </row>
    <row r="65" spans="1:11" ht="12.75">
      <c r="A65" t="s">
        <v>81</v>
      </c>
      <c r="B65"/>
      <c r="C65"/>
      <c r="D65"/>
      <c r="E65"/>
      <c r="F65"/>
      <c r="G65"/>
      <c r="H65"/>
      <c r="I65"/>
      <c r="J65"/>
      <c r="K65"/>
    </row>
    <row r="66" spans="1:11" ht="12.75">
      <c r="A66" t="s">
        <v>82</v>
      </c>
      <c r="B66"/>
      <c r="C66"/>
      <c r="D66"/>
      <c r="E66"/>
      <c r="F66"/>
      <c r="G66"/>
      <c r="H66"/>
      <c r="I66"/>
      <c r="J66"/>
      <c r="K66"/>
    </row>
    <row r="67" spans="1:11" ht="12.75">
      <c r="A67" t="s">
        <v>83</v>
      </c>
      <c r="B67"/>
      <c r="C67"/>
      <c r="D67"/>
      <c r="E67"/>
      <c r="F67"/>
      <c r="G67"/>
      <c r="H67"/>
      <c r="I67"/>
      <c r="J67"/>
      <c r="K67"/>
    </row>
    <row r="68" spans="1:11" ht="12.75">
      <c r="A68" t="s">
        <v>84</v>
      </c>
      <c r="B68"/>
      <c r="C68"/>
      <c r="D68"/>
      <c r="E68"/>
      <c r="F68"/>
      <c r="G68"/>
      <c r="H68"/>
      <c r="I68"/>
      <c r="J68"/>
      <c r="K68"/>
    </row>
    <row r="69" spans="1:11" ht="12.75">
      <c r="A69" t="s">
        <v>85</v>
      </c>
      <c r="B69"/>
      <c r="C69"/>
      <c r="D69"/>
      <c r="E69"/>
      <c r="F69"/>
      <c r="G69"/>
      <c r="H69"/>
      <c r="I69"/>
      <c r="J69"/>
      <c r="K69"/>
    </row>
    <row r="70" spans="1:11" ht="12.75">
      <c r="A70" t="s">
        <v>86</v>
      </c>
      <c r="B70"/>
      <c r="C70"/>
      <c r="D70"/>
      <c r="E70"/>
      <c r="F70"/>
      <c r="G70"/>
      <c r="H70"/>
      <c r="I70"/>
      <c r="J70"/>
      <c r="K70"/>
    </row>
    <row r="71" spans="1:11" ht="12.75">
      <c r="A71" t="s">
        <v>87</v>
      </c>
      <c r="B71"/>
      <c r="C71"/>
      <c r="D71"/>
      <c r="E71"/>
      <c r="F71"/>
      <c r="G71"/>
      <c r="H71"/>
      <c r="I71"/>
      <c r="J71"/>
      <c r="K71"/>
    </row>
    <row r="72" spans="1:11" ht="12.75">
      <c r="A72" t="s">
        <v>88</v>
      </c>
      <c r="B72"/>
      <c r="C72"/>
      <c r="D72"/>
      <c r="E72"/>
      <c r="F72"/>
      <c r="G72"/>
      <c r="H72"/>
      <c r="I72"/>
      <c r="J72"/>
      <c r="K72"/>
    </row>
    <row r="73" spans="1:11" ht="12.75">
      <c r="A73" t="s">
        <v>89</v>
      </c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 s="21" t="s">
        <v>90</v>
      </c>
      <c r="B75"/>
      <c r="C75"/>
      <c r="D75"/>
      <c r="E75"/>
      <c r="F75"/>
      <c r="G75"/>
      <c r="H75"/>
      <c r="I75"/>
      <c r="J75"/>
      <c r="K75"/>
    </row>
    <row r="76" spans="1:11" ht="13.5" thickBot="1">
      <c r="A76"/>
      <c r="B76"/>
      <c r="C76"/>
      <c r="D76"/>
      <c r="E76"/>
      <c r="F76"/>
      <c r="G76"/>
      <c r="H76"/>
      <c r="I76"/>
      <c r="J76"/>
      <c r="K76"/>
    </row>
    <row r="77" spans="1:11" ht="13.5" thickBot="1">
      <c r="A77" s="35"/>
      <c r="B77" s="36" t="s">
        <v>91</v>
      </c>
      <c r="C77" s="37" t="s">
        <v>92</v>
      </c>
      <c r="D77" s="37" t="s">
        <v>93</v>
      </c>
      <c r="E77"/>
      <c r="F77"/>
      <c r="G77"/>
      <c r="H77"/>
      <c r="I77"/>
      <c r="J77"/>
      <c r="K77"/>
    </row>
    <row r="78" spans="1:11" ht="12.75">
      <c r="A78" s="38">
        <v>1</v>
      </c>
      <c r="B78" s="35" t="s">
        <v>94</v>
      </c>
      <c r="C78" s="37" t="s">
        <v>95</v>
      </c>
      <c r="D78" s="37" t="s">
        <v>96</v>
      </c>
      <c r="E78"/>
      <c r="F78" s="39" t="e">
        <f>VLOOKUP(60000,Przykład_2,2)</f>
        <v>#NAME?</v>
      </c>
      <c r="G78" t="s">
        <v>97</v>
      </c>
      <c r="H78"/>
      <c r="I78"/>
      <c r="J78"/>
      <c r="K78"/>
    </row>
    <row r="79" spans="1:11" ht="12.75">
      <c r="A79" s="38">
        <v>2</v>
      </c>
      <c r="B79" s="40">
        <v>53000</v>
      </c>
      <c r="C79" s="39">
        <v>0.215</v>
      </c>
      <c r="D79" s="39" t="s">
        <v>98</v>
      </c>
      <c r="E79"/>
      <c r="F79" s="39" t="e">
        <f>VLOOKUP(60000,Przykład_2,2,0)</f>
        <v>#NAME?</v>
      </c>
      <c r="G79" t="s">
        <v>99</v>
      </c>
      <c r="H79"/>
      <c r="I79"/>
      <c r="J79"/>
      <c r="K79"/>
    </row>
    <row r="80" spans="1:11" ht="12.75">
      <c r="A80" s="38">
        <v>3</v>
      </c>
      <c r="B80" s="40">
        <v>55600</v>
      </c>
      <c r="C80" s="39">
        <v>0.2167</v>
      </c>
      <c r="D80" s="39" t="s">
        <v>100</v>
      </c>
      <c r="E80"/>
      <c r="F80" s="39" t="e">
        <f>VLOOKUP(60000,Przykład_2,3,1)</f>
        <v>#NAME?</v>
      </c>
      <c r="G80" t="s">
        <v>101</v>
      </c>
      <c r="H80"/>
      <c r="I80"/>
      <c r="J80"/>
      <c r="K80"/>
    </row>
    <row r="81" spans="1:11" ht="12.75">
      <c r="A81" s="38">
        <v>4</v>
      </c>
      <c r="B81" s="40">
        <v>58500</v>
      </c>
      <c r="C81" s="39">
        <v>0.2184</v>
      </c>
      <c r="D81" s="39" t="s">
        <v>102</v>
      </c>
      <c r="E81"/>
      <c r="F81" s="39" t="e">
        <f>VLOOKUP(65000,Przykład_2,2,1)</f>
        <v>#NAME?</v>
      </c>
      <c r="G81" t="s">
        <v>103</v>
      </c>
      <c r="H81"/>
      <c r="I81"/>
      <c r="J81"/>
      <c r="K81"/>
    </row>
    <row r="82" spans="1:11" ht="12.75">
      <c r="A82" s="38">
        <v>5</v>
      </c>
      <c r="B82" s="40">
        <v>60000</v>
      </c>
      <c r="C82" s="39">
        <v>0.2199</v>
      </c>
      <c r="D82" s="39" t="s">
        <v>104</v>
      </c>
      <c r="E82"/>
      <c r="F82" s="39" t="e">
        <f>VLOOKUP(65000,Przykład_2,2,0)</f>
        <v>#NAME?</v>
      </c>
      <c r="G82" t="s">
        <v>105</v>
      </c>
      <c r="H82"/>
      <c r="I82"/>
      <c r="J82"/>
      <c r="K82"/>
    </row>
    <row r="83" spans="1:11" ht="12.75">
      <c r="A83" s="38">
        <v>6</v>
      </c>
      <c r="B83" s="40">
        <v>64000</v>
      </c>
      <c r="C83" s="39">
        <v>0.2214</v>
      </c>
      <c r="D83" s="39" t="s">
        <v>106</v>
      </c>
      <c r="E83"/>
      <c r="F83" s="39" t="e">
        <f>VLOOKUP(600,Przykład_2,2)</f>
        <v>#NAME?</v>
      </c>
      <c r="G83" t="s">
        <v>107</v>
      </c>
      <c r="H83"/>
      <c r="I83"/>
      <c r="J83"/>
      <c r="K83"/>
    </row>
    <row r="84" spans="1:11" ht="12.75">
      <c r="A84" s="38">
        <v>7</v>
      </c>
      <c r="B84" s="40">
        <v>65500</v>
      </c>
      <c r="C84" s="39">
        <v>0.2228</v>
      </c>
      <c r="D84" s="39" t="s">
        <v>108</v>
      </c>
      <c r="E84"/>
      <c r="F84" s="39" t="e">
        <f>VLOOKUP(60000,Przykład_2,0)</f>
        <v>#NAME?</v>
      </c>
      <c r="G84" t="s">
        <v>109</v>
      </c>
      <c r="H84"/>
      <c r="I84"/>
      <c r="J84"/>
      <c r="K84"/>
    </row>
    <row r="85" spans="1:11" ht="13.5" thickBot="1">
      <c r="A85" s="41">
        <v>8</v>
      </c>
      <c r="B85" s="42">
        <v>68300</v>
      </c>
      <c r="C85" s="43">
        <v>0.2241</v>
      </c>
      <c r="D85" s="43" t="s">
        <v>110</v>
      </c>
      <c r="E85"/>
      <c r="F85" s="39" t="e">
        <f>VLOOKUP(60000,Przykład_2,5)</f>
        <v>#NAME?</v>
      </c>
      <c r="G85" t="s">
        <v>111</v>
      </c>
      <c r="H85"/>
      <c r="I85"/>
      <c r="J85"/>
      <c r="K85"/>
    </row>
    <row r="91" ht="12.75">
      <c r="B91" s="2" t="s">
        <v>19</v>
      </c>
    </row>
    <row r="92" ht="14.25">
      <c r="B92" s="2" t="s">
        <v>20</v>
      </c>
    </row>
    <row r="93" ht="12.75">
      <c r="B93" s="2" t="s">
        <v>21</v>
      </c>
    </row>
    <row r="94" spans="3:4" ht="14.25">
      <c r="C94" s="32" t="s">
        <v>5</v>
      </c>
      <c r="D94" s="32" t="s">
        <v>22</v>
      </c>
    </row>
    <row r="95" spans="3:4" ht="12.75">
      <c r="C95" s="32">
        <v>2</v>
      </c>
      <c r="D95" s="32">
        <f>2^x-3*x^2+1</f>
        <v>-7</v>
      </c>
    </row>
    <row r="98" spans="2:4" ht="12.75">
      <c r="B98" s="3" t="s">
        <v>23</v>
      </c>
      <c r="D98" s="2" t="s">
        <v>24</v>
      </c>
    </row>
    <row r="100" ht="12.75">
      <c r="B100" s="2" t="s">
        <v>25</v>
      </c>
    </row>
    <row r="101" ht="12.75">
      <c r="B101" s="2" t="s">
        <v>26</v>
      </c>
    </row>
    <row r="102" spans="5:8" ht="12.75">
      <c r="E102" s="2" t="s">
        <v>41</v>
      </c>
      <c r="H102" s="2" t="s">
        <v>42</v>
      </c>
    </row>
    <row r="103" ht="12.75"/>
    <row r="104" ht="12.75"/>
    <row r="105" ht="12.75">
      <c r="B105" s="2" t="s">
        <v>27</v>
      </c>
    </row>
    <row r="106" ht="12.75"/>
    <row r="107" ht="12.75">
      <c r="B107" s="2" t="s">
        <v>28</v>
      </c>
    </row>
    <row r="108" ht="12.75"/>
    <row r="109" ht="12.75">
      <c r="B109" s="2" t="s">
        <v>29</v>
      </c>
    </row>
    <row r="110" ht="12.75"/>
    <row r="111" ht="12.75"/>
    <row r="112" ht="12.75"/>
    <row r="113" ht="12.75">
      <c r="B113" s="2" t="s">
        <v>30</v>
      </c>
    </row>
    <row r="114" ht="12.75">
      <c r="B114" s="2" t="s">
        <v>31</v>
      </c>
    </row>
    <row r="115" ht="12.75">
      <c r="B115" s="2" t="s">
        <v>32</v>
      </c>
    </row>
    <row r="116" ht="12.75">
      <c r="B116" s="2" t="s">
        <v>33</v>
      </c>
    </row>
    <row r="117" ht="12.75">
      <c r="B117" s="2" t="s">
        <v>34</v>
      </c>
    </row>
    <row r="118" ht="12.75">
      <c r="B118" s="2" t="s">
        <v>40</v>
      </c>
    </row>
    <row r="119" ht="12.75"/>
    <row r="120" ht="12.75">
      <c r="B120" s="2" t="s">
        <v>35</v>
      </c>
    </row>
    <row r="121" ht="12.75">
      <c r="B121" s="2" t="s">
        <v>36</v>
      </c>
    </row>
    <row r="122" ht="12.75"/>
    <row r="123" ht="12.75"/>
    <row r="124" ht="12.75"/>
    <row r="125" ht="12.75">
      <c r="B125" s="2" t="s">
        <v>37</v>
      </c>
    </row>
    <row r="126" ht="12.75">
      <c r="B126" s="2" t="s">
        <v>38</v>
      </c>
    </row>
    <row r="127" ht="12.75">
      <c r="B127" s="2" t="s">
        <v>39</v>
      </c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</sheetData>
  <mergeCells count="9">
    <mergeCell ref="B18:D18"/>
    <mergeCell ref="B19:D19"/>
    <mergeCell ref="E19:F19"/>
    <mergeCell ref="E18:F18"/>
    <mergeCell ref="A2:G2"/>
    <mergeCell ref="A3:G3"/>
    <mergeCell ref="A4:G4"/>
    <mergeCell ref="B17:D17"/>
    <mergeCell ref="E17:F17"/>
  </mergeCells>
  <printOptions/>
  <pageMargins left="0.1968503937007874" right="0.2755905511811024" top="1.0236220472440944" bottom="1.062992125984252" header="0.5" footer="0.5"/>
  <pageSetup fitToHeight="0" horizontalDpi="300" verticalDpi="300" orientation="portrait" paperSize="9" scale="84" r:id="rId5"/>
  <headerFooter alignWithMargins="0">
    <oddHeader>&amp;LEXCEL&amp;CWYKŁAD 3&amp;R&amp;D</oddHeader>
    <oddFooter>&amp;CStrona &amp;P/&amp;N</oddFooter>
  </headerFooter>
  <rowBreaks count="2" manualBreakCount="2">
    <brk id="31" max="255" man="1"/>
    <brk id="32" max="255" man="1"/>
  </rowBreaks>
  <drawing r:id="rId4"/>
  <legacyDrawing r:id="rId3"/>
  <oleObjects>
    <oleObject progId="Pbraz Paint." shapeId="523541" r:id="rId1"/>
    <oleObject progId="Pbraz Paint." shapeId="3683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A8"/>
  <sheetViews>
    <sheetView workbookViewId="0" topLeftCell="B1">
      <selection activeCell="AA17" sqref="AA17"/>
    </sheetView>
  </sheetViews>
  <sheetFormatPr defaultColWidth="9.140625" defaultRowHeight="12.75"/>
  <cols>
    <col min="2" max="70" width="4.7109375" style="0" customWidth="1"/>
  </cols>
  <sheetData>
    <row r="1" ht="13.5" thickBot="1"/>
    <row r="2" spans="3:6" ht="12.75">
      <c r="C2" s="16" t="s">
        <v>0</v>
      </c>
      <c r="D2" s="17" t="s">
        <v>1</v>
      </c>
      <c r="E2" s="17" t="s">
        <v>2</v>
      </c>
      <c r="F2" s="18" t="s">
        <v>3</v>
      </c>
    </row>
    <row r="3" spans="3:6" ht="15" customHeight="1" thickBot="1">
      <c r="C3" s="6">
        <v>1</v>
      </c>
      <c r="D3" s="7">
        <v>-2</v>
      </c>
      <c r="E3" s="7">
        <v>-3</v>
      </c>
      <c r="F3" s="8">
        <v>0.3</v>
      </c>
    </row>
    <row r="4" spans="3:8" ht="15" customHeight="1" thickBot="1">
      <c r="C4" s="9"/>
      <c r="D4" s="9"/>
      <c r="E4" s="9"/>
      <c r="F4" s="9"/>
      <c r="H4" s="4"/>
    </row>
    <row r="5" spans="2:27" ht="15" customHeight="1">
      <c r="B5" s="12" t="s">
        <v>4</v>
      </c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5"/>
      <c r="V5" s="13"/>
      <c r="W5" s="15"/>
      <c r="X5" s="13"/>
      <c r="Y5" s="15"/>
      <c r="Z5" s="13"/>
      <c r="AA5" s="15"/>
    </row>
    <row r="6" spans="2:27" ht="12.75" hidden="1">
      <c r="B6" s="19"/>
      <c r="C6" s="9">
        <v>-9</v>
      </c>
      <c r="D6" s="9">
        <v>-8</v>
      </c>
      <c r="E6" s="9">
        <v>-7</v>
      </c>
      <c r="F6" s="9">
        <v>-6</v>
      </c>
      <c r="G6" s="9">
        <v>-5</v>
      </c>
      <c r="H6" s="9">
        <v>-4</v>
      </c>
      <c r="I6" s="9">
        <v>-3</v>
      </c>
      <c r="J6" s="9">
        <v>-2</v>
      </c>
      <c r="K6" s="9">
        <v>-1</v>
      </c>
      <c r="L6" s="9">
        <v>0</v>
      </c>
      <c r="M6" s="9">
        <v>1</v>
      </c>
      <c r="N6" s="9">
        <v>2</v>
      </c>
      <c r="O6" s="9">
        <v>3</v>
      </c>
      <c r="P6" s="9">
        <v>4</v>
      </c>
      <c r="Q6" s="9">
        <v>5</v>
      </c>
      <c r="R6" s="9">
        <v>6</v>
      </c>
      <c r="S6" s="9">
        <v>7</v>
      </c>
      <c r="T6" s="9">
        <v>8</v>
      </c>
      <c r="U6" s="20">
        <v>9</v>
      </c>
      <c r="V6" s="9">
        <v>10</v>
      </c>
      <c r="W6" s="20">
        <v>11</v>
      </c>
      <c r="X6" s="9">
        <v>12</v>
      </c>
      <c r="Y6" s="20">
        <v>13</v>
      </c>
      <c r="Z6" s="9">
        <v>14</v>
      </c>
      <c r="AA6" s="20">
        <v>15</v>
      </c>
    </row>
    <row r="7" spans="2:27" ht="12.75">
      <c r="B7" s="10" t="s">
        <v>5</v>
      </c>
      <c r="C7" s="5">
        <f aca="true" t="shared" si="0" ref="C7:L7">C6*krok</f>
        <v>-2.6999999999999997</v>
      </c>
      <c r="D7" s="5">
        <f t="shared" si="0"/>
        <v>-2.4</v>
      </c>
      <c r="E7" s="5">
        <f t="shared" si="0"/>
        <v>-2.1</v>
      </c>
      <c r="F7" s="5">
        <f t="shared" si="0"/>
        <v>-1.7999999999999998</v>
      </c>
      <c r="G7" s="5">
        <f t="shared" si="0"/>
        <v>-1.5</v>
      </c>
      <c r="H7" s="5">
        <f t="shared" si="0"/>
        <v>-1.2</v>
      </c>
      <c r="I7" s="5">
        <f t="shared" si="0"/>
        <v>-0.8999999999999999</v>
      </c>
      <c r="J7" s="5">
        <f t="shared" si="0"/>
        <v>-0.6</v>
      </c>
      <c r="K7" s="5">
        <f t="shared" si="0"/>
        <v>-0.3</v>
      </c>
      <c r="L7" s="5">
        <f t="shared" si="0"/>
        <v>0</v>
      </c>
      <c r="M7" s="5">
        <f>M6*krok</f>
        <v>0.3</v>
      </c>
      <c r="N7" s="5">
        <f aca="true" t="shared" si="1" ref="N7:AA7">N6*krok</f>
        <v>0.6</v>
      </c>
      <c r="O7" s="5">
        <f t="shared" si="1"/>
        <v>0.8999999999999999</v>
      </c>
      <c r="P7" s="5">
        <f t="shared" si="1"/>
        <v>1.2</v>
      </c>
      <c r="Q7" s="5">
        <f t="shared" si="1"/>
        <v>1.5</v>
      </c>
      <c r="R7" s="5">
        <f t="shared" si="1"/>
        <v>1.7999999999999998</v>
      </c>
      <c r="S7" s="5">
        <f t="shared" si="1"/>
        <v>2.1</v>
      </c>
      <c r="T7" s="5">
        <f t="shared" si="1"/>
        <v>2.4</v>
      </c>
      <c r="U7" s="11">
        <f t="shared" si="1"/>
        <v>2.6999999999999997</v>
      </c>
      <c r="V7" s="5">
        <f t="shared" si="1"/>
        <v>3</v>
      </c>
      <c r="W7" s="11">
        <f t="shared" si="1"/>
        <v>3.3</v>
      </c>
      <c r="X7" s="5">
        <f t="shared" si="1"/>
        <v>3.5999999999999996</v>
      </c>
      <c r="Y7" s="11">
        <f t="shared" si="1"/>
        <v>3.9</v>
      </c>
      <c r="Z7" s="5">
        <f t="shared" si="1"/>
        <v>4.2</v>
      </c>
      <c r="AA7" s="11">
        <f t="shared" si="1"/>
        <v>4.5</v>
      </c>
    </row>
    <row r="8" spans="2:27" ht="13.5" thickBot="1">
      <c r="B8" s="6" t="s">
        <v>6</v>
      </c>
      <c r="C8" s="7">
        <f aca="true" t="shared" si="2" ref="C8:L8">a*C7^2+b*C7+c</f>
        <v>9.689999999999998</v>
      </c>
      <c r="D8" s="7">
        <f t="shared" si="2"/>
        <v>7.559999999999999</v>
      </c>
      <c r="E8" s="7">
        <f t="shared" si="2"/>
        <v>5.609999999999999</v>
      </c>
      <c r="F8" s="7">
        <f t="shared" si="2"/>
        <v>3.839999999999999</v>
      </c>
      <c r="G8" s="7">
        <f t="shared" si="2"/>
        <v>2.25</v>
      </c>
      <c r="H8" s="7">
        <f t="shared" si="2"/>
        <v>0.8399999999999999</v>
      </c>
      <c r="I8" s="7">
        <f t="shared" si="2"/>
        <v>-0.39000000000000057</v>
      </c>
      <c r="J8" s="7">
        <f t="shared" si="2"/>
        <v>-1.44</v>
      </c>
      <c r="K8" s="7">
        <f t="shared" si="2"/>
        <v>-2.31</v>
      </c>
      <c r="L8" s="7">
        <f t="shared" si="2"/>
        <v>-3</v>
      </c>
      <c r="M8" s="7">
        <f aca="true" t="shared" si="3" ref="M8:AA8">a*M7^2+b*M7+c</f>
        <v>-3.51</v>
      </c>
      <c r="N8" s="7">
        <f t="shared" si="3"/>
        <v>-3.84</v>
      </c>
      <c r="O8" s="7">
        <f t="shared" si="3"/>
        <v>-3.99</v>
      </c>
      <c r="P8" s="7">
        <f t="shared" si="3"/>
        <v>-3.96</v>
      </c>
      <c r="Q8" s="7">
        <f t="shared" si="3"/>
        <v>-3.75</v>
      </c>
      <c r="R8" s="7">
        <f t="shared" si="3"/>
        <v>-3.3600000000000003</v>
      </c>
      <c r="S8" s="7">
        <f t="shared" si="3"/>
        <v>-2.79</v>
      </c>
      <c r="T8" s="7">
        <f t="shared" si="3"/>
        <v>-2.04</v>
      </c>
      <c r="U8" s="8">
        <f t="shared" si="3"/>
        <v>-1.1100000000000012</v>
      </c>
      <c r="V8" s="7">
        <f t="shared" si="3"/>
        <v>0</v>
      </c>
      <c r="W8" s="8">
        <f t="shared" si="3"/>
        <v>1.2899999999999991</v>
      </c>
      <c r="X8" s="7">
        <f t="shared" si="3"/>
        <v>2.759999999999998</v>
      </c>
      <c r="Y8" s="8">
        <f t="shared" si="3"/>
        <v>4.409999999999999</v>
      </c>
      <c r="Z8" s="7">
        <f t="shared" si="3"/>
        <v>6.24</v>
      </c>
      <c r="AA8" s="8">
        <f t="shared" si="3"/>
        <v>8.25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1"/>
  <sheetViews>
    <sheetView workbookViewId="0" topLeftCell="A1">
      <selection activeCell="M5" sqref="M5"/>
    </sheetView>
  </sheetViews>
  <sheetFormatPr defaultColWidth="9.140625" defaultRowHeight="12.75"/>
  <cols>
    <col min="1" max="2" width="6.421875" style="0" customWidth="1"/>
    <col min="3" max="3" width="7.140625" style="0" customWidth="1"/>
    <col min="4" max="14" width="6.421875" style="0" customWidth="1"/>
    <col min="15" max="15" width="9.7109375" style="0" customWidth="1"/>
    <col min="16" max="21" width="6.421875" style="0" customWidth="1"/>
  </cols>
  <sheetData>
    <row r="2" ht="13.5" thickBot="1"/>
    <row r="3" spans="2:7" ht="12.75">
      <c r="B3" s="23" t="s">
        <v>5</v>
      </c>
      <c r="C3" s="24" t="s">
        <v>0</v>
      </c>
      <c r="D3" s="24" t="s">
        <v>1</v>
      </c>
      <c r="E3" s="24" t="s">
        <v>2</v>
      </c>
      <c r="F3" s="24" t="s">
        <v>13</v>
      </c>
      <c r="G3" s="25" t="s">
        <v>14</v>
      </c>
    </row>
    <row r="4" spans="2:7" ht="12.75" hidden="1">
      <c r="B4" s="30"/>
      <c r="C4" s="31" t="str">
        <f>IF(C5&lt;0," - "&amp;ABS(C5)&amp;"*x^4",IF(C5&gt;0," + "&amp;C5&amp;"*x^4",""))</f>
        <v> + 1*x^4</v>
      </c>
      <c r="D4" s="31" t="str">
        <f>IF(D5&lt;0," - "&amp;ABS(D5)&amp;"*x^3",IF(D5&gt;0," + "&amp;D5&amp;"*x^3",""))</f>
        <v> - 1*x^3</v>
      </c>
      <c r="E4" s="31" t="str">
        <f>IF(E5&lt;0," - "&amp;ABS(E5)&amp;"*x^2",IF(E5&gt;0," + "&amp;E5&amp;"*x^2",""))</f>
        <v> - 5*x^2</v>
      </c>
      <c r="F4" s="31" t="str">
        <f>IF(F5&lt;0," - "&amp;ABS(F5)&amp;"*x",IF(F5&gt;0," + "&amp;F5&amp;"*x",""))</f>
        <v> + 1*x</v>
      </c>
      <c r="G4" s="31" t="str">
        <f>IF(G5&lt;0," - "&amp;ABS(G5),IF(G5&gt;0," + "&amp;G5,""))</f>
        <v> + 2</v>
      </c>
    </row>
    <row r="5" spans="2:7" ht="13.5" thickBot="1">
      <c r="B5" s="6"/>
      <c r="C5" s="7">
        <v>1</v>
      </c>
      <c r="D5" s="7">
        <v>-1</v>
      </c>
      <c r="E5" s="7">
        <v>-5</v>
      </c>
      <c r="F5" s="7">
        <v>1</v>
      </c>
      <c r="G5" s="8">
        <v>2</v>
      </c>
    </row>
    <row r="8" spans="1:2" ht="12.75">
      <c r="A8" t="s">
        <v>15</v>
      </c>
      <c r="B8" t="s">
        <v>17</v>
      </c>
    </row>
    <row r="10" ht="15.75">
      <c r="B10" s="29" t="str">
        <f>"W(x)  = x^5"&amp;C4&amp;D4&amp;E4&amp;F4&amp;G4</f>
        <v>W(x)  = x^5 + 1*x^4 - 1*x^3 - 5*x^2 + 1*x + 2</v>
      </c>
    </row>
    <row r="25" ht="12.75">
      <c r="P25" s="26"/>
    </row>
    <row r="28" ht="13.5" thickBot="1"/>
    <row r="29" spans="2:15" ht="12.75">
      <c r="B29" s="48" t="str">
        <f>B10</f>
        <v>W(x)  = x^5 + 1*x^4 - 1*x^3 - 5*x^2 + 1*x + 2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2:15" ht="12.75">
      <c r="B30" s="27" t="s">
        <v>15</v>
      </c>
      <c r="C30" s="5">
        <f>x^5+a*x^4+b*x^3+c*x^2+d*x+e</f>
        <v>-1.4060800000000002</v>
      </c>
      <c r="D30" s="5">
        <f aca="true" t="shared" si="0" ref="D30:N30">x^5+a*x^4+b*x^3+c*x^2+d*x+e</f>
        <v>-0.13215999999999983</v>
      </c>
      <c r="E30" s="5">
        <f t="shared" si="0"/>
        <v>0.8793599999999997</v>
      </c>
      <c r="F30" s="5">
        <f t="shared" si="0"/>
        <v>1.60928</v>
      </c>
      <c r="G30" s="5">
        <f t="shared" si="0"/>
        <v>2</v>
      </c>
      <c r="H30" s="5">
        <f t="shared" si="0"/>
        <v>1.99392</v>
      </c>
      <c r="I30" s="5">
        <f t="shared" si="0"/>
        <v>1.57184</v>
      </c>
      <c r="J30" s="5">
        <f t="shared" si="0"/>
        <v>0.7913600000000001</v>
      </c>
      <c r="K30" s="5">
        <f t="shared" si="0"/>
        <v>-0.17472000000000065</v>
      </c>
      <c r="L30" s="5">
        <f t="shared" si="0"/>
        <v>-1</v>
      </c>
      <c r="M30" s="5">
        <f t="shared" si="0"/>
        <v>-1.1660799999999991</v>
      </c>
      <c r="N30" s="5">
        <f t="shared" si="0"/>
        <v>0.07583999999999902</v>
      </c>
      <c r="O30" s="5">
        <f>x^5+a*x^4+b*x^3+c*x^2</f>
        <v>0.1433600000000066</v>
      </c>
    </row>
    <row r="31" spans="2:15" ht="13.5" thickBot="1">
      <c r="B31" s="28" t="s">
        <v>5</v>
      </c>
      <c r="C31" s="7">
        <v>-0.8</v>
      </c>
      <c r="D31" s="7">
        <v>-0.6</v>
      </c>
      <c r="E31" s="7">
        <v>-0.4</v>
      </c>
      <c r="F31" s="7">
        <v>-0.2</v>
      </c>
      <c r="G31" s="7">
        <v>0</v>
      </c>
      <c r="H31" s="7">
        <v>0.2</v>
      </c>
      <c r="I31" s="7">
        <v>0.4</v>
      </c>
      <c r="J31" s="7">
        <v>0.6</v>
      </c>
      <c r="K31" s="7">
        <v>0.8</v>
      </c>
      <c r="L31" s="7">
        <v>1</v>
      </c>
      <c r="M31" s="7">
        <v>1.2</v>
      </c>
      <c r="N31" s="7">
        <v>1.4</v>
      </c>
      <c r="O31" s="8">
        <v>1.6</v>
      </c>
    </row>
  </sheetData>
  <mergeCells count="1">
    <mergeCell ref="B29:O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oei izk</dc:creator>
  <cp:keywords/>
  <dc:description/>
  <cp:lastModifiedBy>AS</cp:lastModifiedBy>
  <cp:lastPrinted>2001-10-17T16:33:34Z</cp:lastPrinted>
  <dcterms:created xsi:type="dcterms:W3CDTF">1998-10-14T08:00:59Z</dcterms:created>
  <dcterms:modified xsi:type="dcterms:W3CDTF">2004-11-08T20:35:42Z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